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hiv-135\Desktop\Архивный отдел\Годовой отчет за 2020 год\По запросам\"/>
    </mc:Choice>
  </mc:AlternateContent>
  <bookViews>
    <workbookView xWindow="0" yWindow="60" windowWidth="19440" windowHeight="927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4" i="1" l="1"/>
  <c r="D5" i="1" s="1"/>
  <c r="F38" i="1"/>
  <c r="D38" i="1"/>
  <c r="F34" i="1"/>
  <c r="F33" i="1"/>
  <c r="F30" i="1"/>
  <c r="F29" i="1"/>
  <c r="D34" i="1"/>
  <c r="D30" i="1"/>
  <c r="F37" i="1"/>
  <c r="D37" i="1"/>
  <c r="D33" i="1"/>
  <c r="D29" i="1"/>
  <c r="E21" i="1"/>
  <c r="F23" i="1" s="1"/>
  <c r="E18" i="1"/>
  <c r="F19" i="1" s="1"/>
  <c r="E7" i="1"/>
  <c r="F9" i="1" s="1"/>
  <c r="E4" i="1"/>
  <c r="F6" i="1" s="1"/>
  <c r="C21" i="1"/>
  <c r="D25" i="1" s="1"/>
  <c r="C18" i="1"/>
  <c r="D20" i="1" s="1"/>
  <c r="C7" i="1"/>
  <c r="D10" i="1" s="1"/>
  <c r="F20" i="1"/>
  <c r="F22" i="1"/>
  <c r="D19" i="1"/>
  <c r="F8" i="1" l="1"/>
  <c r="D11" i="1"/>
  <c r="F24" i="1"/>
  <c r="F10" i="1"/>
  <c r="F5" i="1"/>
  <c r="D8" i="1"/>
  <c r="D6" i="1"/>
  <c r="C3" i="1"/>
  <c r="C13" i="1"/>
  <c r="D18" i="1" s="1"/>
  <c r="E3" i="1"/>
  <c r="F7" i="1" s="1"/>
  <c r="E13" i="1"/>
  <c r="D22" i="1"/>
  <c r="D9" i="1"/>
  <c r="D24" i="1"/>
  <c r="D23" i="1"/>
  <c r="F11" i="1"/>
  <c r="F25" i="1"/>
  <c r="D15" i="1" l="1"/>
  <c r="D36" i="1"/>
  <c r="D21" i="1"/>
  <c r="D26" i="1"/>
  <c r="D17" i="1"/>
  <c r="D14" i="1"/>
  <c r="D28" i="1"/>
  <c r="D16" i="1"/>
  <c r="D32" i="1"/>
  <c r="D13" i="1"/>
  <c r="D4" i="1"/>
  <c r="D12" i="1"/>
  <c r="D7" i="1"/>
  <c r="F15" i="1"/>
  <c r="F26" i="1"/>
  <c r="F14" i="1"/>
  <c r="F17" i="1"/>
  <c r="F13" i="1"/>
  <c r="F21" i="1"/>
  <c r="F28" i="1"/>
  <c r="F32" i="1"/>
  <c r="F18" i="1"/>
  <c r="F36" i="1"/>
  <c r="F16" i="1"/>
  <c r="F12" i="1"/>
  <c r="F4" i="1"/>
</calcChain>
</file>

<file path=xl/sharedStrings.xml><?xml version="1.0" encoding="utf-8"?>
<sst xmlns="http://schemas.openxmlformats.org/spreadsheetml/2006/main" count="97" uniqueCount="86">
  <si>
    <t>№ п/п</t>
  </si>
  <si>
    <t>Сведения об исполнении запросов граждан и организаций</t>
  </si>
  <si>
    <t>1.</t>
  </si>
  <si>
    <t xml:space="preserve">Количество поступивших запросов, всего* </t>
  </si>
  <si>
    <t>Графа 1=1.1+1.2+1.3</t>
  </si>
  <si>
    <t>1.1.</t>
  </si>
  <si>
    <t>из МФЦ</t>
  </si>
  <si>
    <t>Графа 1.1.=1.1.1+1.1.2</t>
  </si>
  <si>
    <t>1.1.1.</t>
  </si>
  <si>
    <t xml:space="preserve">через ЕИАС </t>
  </si>
  <si>
    <t>1.1.2.</t>
  </si>
  <si>
    <t>иным способом</t>
  </si>
  <si>
    <t>1.2.</t>
  </si>
  <si>
    <t>В электронном виде всего:</t>
  </si>
  <si>
    <t>Графа 1.2=1.2.1+1.2.2+1.2.3+1.2.4</t>
  </si>
  <si>
    <t>1.2.1.</t>
  </si>
  <si>
    <t>через VIPNet</t>
  </si>
  <si>
    <t>1.2.2.</t>
  </si>
  <si>
    <t>через электронную почту</t>
  </si>
  <si>
    <t>1.2.3.</t>
  </si>
  <si>
    <t>обращений с сайта</t>
  </si>
  <si>
    <t>1.2.4.</t>
  </si>
  <si>
    <t>через ЕИАС (от граждан)</t>
  </si>
  <si>
    <t>1.3.</t>
  </si>
  <si>
    <t>2.</t>
  </si>
  <si>
    <t>Количество исполненных запросов*</t>
  </si>
  <si>
    <t>Графа 2= 2.5+2.6+2.7</t>
  </si>
  <si>
    <t>2.1.</t>
  </si>
  <si>
    <t>Количество запросов, исполненных в установленные сроки</t>
  </si>
  <si>
    <t>2.2.</t>
  </si>
  <si>
    <t>Количество запросов, исполненных с положительным результатом</t>
  </si>
  <si>
    <t>2.3.</t>
  </si>
  <si>
    <t>Количество непрофильных запросов</t>
  </si>
  <si>
    <t>2.4.</t>
  </si>
  <si>
    <t>Количество запросов, исполненных с отрицательным результатом</t>
  </si>
  <si>
    <t>2.5.</t>
  </si>
  <si>
    <t>Количество исполненных запросов от МФЦ всего:</t>
  </si>
  <si>
    <t>Графа 2.5=2.5.1+2.5.2</t>
  </si>
  <si>
    <t>2.5.1.</t>
  </si>
  <si>
    <t xml:space="preserve">с использованием ЕИАС </t>
  </si>
  <si>
    <t>2.5.2.</t>
  </si>
  <si>
    <t>2.6.</t>
  </si>
  <si>
    <t>Количество запросов, исполненных в электронном виде, всего:</t>
  </si>
  <si>
    <t>Графа 2.6 =2.6.1.+2.6.2+2.6.3+2.6.4</t>
  </si>
  <si>
    <t>2.6.1.</t>
  </si>
  <si>
    <t>с использованием программы VIPNet</t>
  </si>
  <si>
    <t>2.6.2.</t>
  </si>
  <si>
    <t>с использованием электронной почты</t>
  </si>
  <si>
    <t>2.6.3.</t>
  </si>
  <si>
    <t>с использованием электронной форму обращения с сайта</t>
  </si>
  <si>
    <t>2.6.4.</t>
  </si>
  <si>
    <t>с использованием ЕИАС (гражданам)</t>
  </si>
  <si>
    <t>2.7.</t>
  </si>
  <si>
    <t>Информация по видам запросов</t>
  </si>
  <si>
    <t>Графа 2=3+4+5</t>
  </si>
  <si>
    <t>3.</t>
  </si>
  <si>
    <t>Количество исполненных запросов социально-правового характера, всего</t>
  </si>
  <si>
    <t>3.1.</t>
  </si>
  <si>
    <t>с положительным результатом</t>
  </si>
  <si>
    <t>3.2.</t>
  </si>
  <si>
    <t>в установленные сроки</t>
  </si>
  <si>
    <t>3.3.</t>
  </si>
  <si>
    <t>тематика обращений**</t>
  </si>
  <si>
    <t>4.</t>
  </si>
  <si>
    <t>Количество исполненных запросов тематического характера, всего</t>
  </si>
  <si>
    <t>4.1.</t>
  </si>
  <si>
    <t>4.2.</t>
  </si>
  <si>
    <t>4.3.</t>
  </si>
  <si>
    <t>5.</t>
  </si>
  <si>
    <t>Количество исполненных гениалогических запросов, всего</t>
  </si>
  <si>
    <t>5.1.</t>
  </si>
  <si>
    <t>5.2.</t>
  </si>
  <si>
    <t>*</t>
  </si>
  <si>
    <t>**</t>
  </si>
  <si>
    <t>Текст.</t>
  </si>
  <si>
    <t>Справочно:</t>
  </si>
  <si>
    <t>ячейки в таблице изменению не подлежат</t>
  </si>
  <si>
    <t>таблица не подлежит переводу в другие форматы!!!</t>
  </si>
  <si>
    <t>Для подсчета количества запросов в электронной форме, включаемых в форму "Основные показатели" и текстовую часть отчета</t>
  </si>
  <si>
    <t xml:space="preserve">Данные за отчетный период </t>
  </si>
  <si>
    <t>кол-во</t>
  </si>
  <si>
    <t>%</t>
  </si>
  <si>
    <t>Данные с начала года</t>
  </si>
  <si>
    <t>X</t>
  </si>
  <si>
    <t>С учётом данных предыдущего года, не вошедших в отчет за 2018 год.</t>
  </si>
  <si>
    <t>необходимо суммировать данные граф 2.5.1 и 2.6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</si>
</sst>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0" fillId="0" borderId="0" xfId="0" applyAlignment="1">
      <alignment vertical="top"/>
    </xf>
    <xf numFmtId="0" fontId="4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wrapText="1"/>
    </xf>
    <xf numFmtId="16" fontId="4" fillId="0" borderId="1" xfId="0" applyNumberFormat="1" applyFont="1" applyBorder="1" applyAlignment="1">
      <alignment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4" fillId="0" borderId="0" xfId="0" applyFont="1"/>
    <xf numFmtId="0" fontId="2" fillId="0" borderId="0" xfId="0" applyFont="1"/>
    <xf numFmtId="0" fontId="1" fillId="0" borderId="0" xfId="0" applyFont="1"/>
    <xf numFmtId="0" fontId="4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wrapText="1"/>
    </xf>
    <xf numFmtId="3" fontId="4" fillId="0" borderId="1" xfId="0" applyNumberFormat="1" applyFont="1" applyBorder="1" applyAlignment="1" applyProtection="1">
      <alignment wrapText="1"/>
      <protection locked="0"/>
    </xf>
    <xf numFmtId="164" fontId="4" fillId="0" borderId="1" xfId="0" applyNumberFormat="1" applyFont="1" applyBorder="1" applyAlignment="1">
      <alignment wrapText="1"/>
    </xf>
    <xf numFmtId="3" fontId="4" fillId="0" borderId="1" xfId="0" applyNumberFormat="1" applyFont="1" applyBorder="1" applyAlignment="1" applyProtection="1">
      <alignment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0" fillId="0" borderId="4" xfId="0" applyBorder="1" applyAlignment="1">
      <alignment wrapText="1"/>
    </xf>
    <xf numFmtId="0" fontId="4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topLeftCell="A13" workbookViewId="0">
      <selection activeCell="C5" sqref="C5"/>
    </sheetView>
  </sheetViews>
  <sheetFormatPr defaultRowHeight="14.4" x14ac:dyDescent="0.3"/>
  <cols>
    <col min="1" max="1" width="6.88671875" bestFit="1" customWidth="1"/>
    <col min="2" max="2" width="42" customWidth="1"/>
    <col min="3" max="4" width="12.6640625" customWidth="1"/>
    <col min="5" max="5" width="14.6640625" customWidth="1"/>
    <col min="6" max="6" width="13.33203125" customWidth="1"/>
  </cols>
  <sheetData>
    <row r="1" spans="1:9" ht="41.4" customHeight="1" x14ac:dyDescent="0.3">
      <c r="A1" s="24" t="s">
        <v>0</v>
      </c>
      <c r="B1" s="24" t="s">
        <v>1</v>
      </c>
      <c r="C1" s="26" t="s">
        <v>79</v>
      </c>
      <c r="D1" s="27"/>
      <c r="E1" s="26" t="s">
        <v>82</v>
      </c>
      <c r="F1" s="27"/>
    </row>
    <row r="2" spans="1:9" x14ac:dyDescent="0.3">
      <c r="A2" s="25"/>
      <c r="B2" s="25"/>
      <c r="C2" s="1" t="s">
        <v>80</v>
      </c>
      <c r="D2" s="1" t="s">
        <v>81</v>
      </c>
      <c r="E2" s="1" t="s">
        <v>80</v>
      </c>
      <c r="F2" s="1" t="s">
        <v>81</v>
      </c>
    </row>
    <row r="3" spans="1:9" s="3" customFormat="1" x14ac:dyDescent="0.3">
      <c r="A3" s="2" t="s">
        <v>2</v>
      </c>
      <c r="B3" s="2" t="s">
        <v>3</v>
      </c>
      <c r="C3" s="15">
        <f>C4+C7+C12</f>
        <v>529</v>
      </c>
      <c r="D3" s="14" t="s">
        <v>83</v>
      </c>
      <c r="E3" s="15">
        <f>E4+E7+E12</f>
        <v>2165</v>
      </c>
      <c r="F3" s="14" t="s">
        <v>83</v>
      </c>
      <c r="I3" s="3" t="s">
        <v>4</v>
      </c>
    </row>
    <row r="4" spans="1:9" x14ac:dyDescent="0.3">
      <c r="A4" s="4" t="s">
        <v>5</v>
      </c>
      <c r="B4" s="4" t="s">
        <v>6</v>
      </c>
      <c r="C4" s="19">
        <f>C5+C6</f>
        <v>81</v>
      </c>
      <c r="D4" s="18">
        <f>C4/C3</f>
        <v>0.15311909262759923</v>
      </c>
      <c r="E4" s="16">
        <f>E5+E6</f>
        <v>275</v>
      </c>
      <c r="F4" s="18">
        <f>E4/E3</f>
        <v>0.12702078521939955</v>
      </c>
      <c r="I4" t="s">
        <v>7</v>
      </c>
    </row>
    <row r="5" spans="1:9" x14ac:dyDescent="0.3">
      <c r="A5" s="5" t="s">
        <v>8</v>
      </c>
      <c r="B5" s="4" t="s">
        <v>9</v>
      </c>
      <c r="C5" s="17">
        <v>81</v>
      </c>
      <c r="D5" s="18">
        <f>C5/C4</f>
        <v>1</v>
      </c>
      <c r="E5" s="17">
        <v>275</v>
      </c>
      <c r="F5" s="18">
        <f>E5/E4</f>
        <v>1</v>
      </c>
    </row>
    <row r="6" spans="1:9" x14ac:dyDescent="0.3">
      <c r="A6" s="4" t="s">
        <v>10</v>
      </c>
      <c r="B6" s="4" t="s">
        <v>11</v>
      </c>
      <c r="C6" s="17">
        <v>0</v>
      </c>
      <c r="D6" s="18">
        <f>C6/C4</f>
        <v>0</v>
      </c>
      <c r="E6" s="17">
        <v>0</v>
      </c>
      <c r="F6" s="18">
        <f>E6/E4</f>
        <v>0</v>
      </c>
    </row>
    <row r="7" spans="1:9" ht="16.5" customHeight="1" x14ac:dyDescent="0.3">
      <c r="A7" s="4" t="s">
        <v>12</v>
      </c>
      <c r="B7" s="4" t="s">
        <v>13</v>
      </c>
      <c r="C7" s="16">
        <f>C8+C9+C10+C11</f>
        <v>420</v>
      </c>
      <c r="D7" s="18">
        <f>C7/C3</f>
        <v>0.79395085066162574</v>
      </c>
      <c r="E7" s="16">
        <f>E8+E9+E10+E11</f>
        <v>1731</v>
      </c>
      <c r="F7" s="18">
        <f>E7/E3</f>
        <v>0.79953810623556587</v>
      </c>
      <c r="I7" t="s">
        <v>14</v>
      </c>
    </row>
    <row r="8" spans="1:9" x14ac:dyDescent="0.3">
      <c r="A8" s="4" t="s">
        <v>15</v>
      </c>
      <c r="B8" s="4" t="s">
        <v>16</v>
      </c>
      <c r="C8" s="17">
        <v>292</v>
      </c>
      <c r="D8" s="18">
        <f>C8/C7</f>
        <v>0.69523809523809521</v>
      </c>
      <c r="E8" s="17">
        <v>1180</v>
      </c>
      <c r="F8" s="18">
        <f>E8/E7</f>
        <v>0.68168688619295204</v>
      </c>
    </row>
    <row r="9" spans="1:9" x14ac:dyDescent="0.3">
      <c r="A9" s="4" t="s">
        <v>17</v>
      </c>
      <c r="B9" s="4" t="s">
        <v>18</v>
      </c>
      <c r="C9" s="17">
        <v>123</v>
      </c>
      <c r="D9" s="18">
        <f>C9/C7</f>
        <v>0.29285714285714287</v>
      </c>
      <c r="E9" s="17">
        <v>533</v>
      </c>
      <c r="F9" s="18">
        <f>E9/E7</f>
        <v>0.30791450028885037</v>
      </c>
    </row>
    <row r="10" spans="1:9" x14ac:dyDescent="0.3">
      <c r="A10" s="4" t="s">
        <v>19</v>
      </c>
      <c r="B10" s="4" t="s">
        <v>20</v>
      </c>
      <c r="C10" s="17">
        <v>5</v>
      </c>
      <c r="D10" s="18">
        <f>C10/C7</f>
        <v>1.1904761904761904E-2</v>
      </c>
      <c r="E10" s="17">
        <v>17</v>
      </c>
      <c r="F10" s="18">
        <f>E10/E7</f>
        <v>9.8209127671865966E-3</v>
      </c>
    </row>
    <row r="11" spans="1:9" x14ac:dyDescent="0.3">
      <c r="A11" s="4" t="s">
        <v>21</v>
      </c>
      <c r="B11" s="4" t="s">
        <v>22</v>
      </c>
      <c r="C11" s="17">
        <v>0</v>
      </c>
      <c r="D11" s="18">
        <f>C11/C7</f>
        <v>0</v>
      </c>
      <c r="E11" s="17">
        <v>1</v>
      </c>
      <c r="F11" s="18">
        <f>E11/E7</f>
        <v>5.7770075101097628E-4</v>
      </c>
    </row>
    <row r="12" spans="1:9" x14ac:dyDescent="0.3">
      <c r="A12" s="4" t="s">
        <v>23</v>
      </c>
      <c r="B12" s="4" t="s">
        <v>11</v>
      </c>
      <c r="C12" s="17">
        <v>28</v>
      </c>
      <c r="D12" s="18">
        <f>C12/C3</f>
        <v>5.2930056710775046E-2</v>
      </c>
      <c r="E12" s="17">
        <v>159</v>
      </c>
      <c r="F12" s="18">
        <f>E12/E3</f>
        <v>7.3441108545034647E-2</v>
      </c>
    </row>
    <row r="13" spans="1:9" x14ac:dyDescent="0.3">
      <c r="A13" s="4" t="s">
        <v>24</v>
      </c>
      <c r="B13" s="4" t="s">
        <v>25</v>
      </c>
      <c r="C13" s="16">
        <f>C18+C21+C26</f>
        <v>531</v>
      </c>
      <c r="D13" s="18">
        <f>C13/C3</f>
        <v>1.003780718336484</v>
      </c>
      <c r="E13" s="16">
        <f>E18+E21+E26</f>
        <v>2233</v>
      </c>
      <c r="F13" s="18">
        <f>E13/E3</f>
        <v>1.0314087759815243</v>
      </c>
      <c r="I13" t="s">
        <v>26</v>
      </c>
    </row>
    <row r="14" spans="1:9" ht="28.2" x14ac:dyDescent="0.3">
      <c r="A14" s="6" t="s">
        <v>27</v>
      </c>
      <c r="B14" s="4" t="s">
        <v>28</v>
      </c>
      <c r="C14" s="17">
        <v>531</v>
      </c>
      <c r="D14" s="18">
        <f>C14/C13</f>
        <v>1</v>
      </c>
      <c r="E14" s="17">
        <v>2233</v>
      </c>
      <c r="F14" s="18">
        <f>E14/E13</f>
        <v>1</v>
      </c>
    </row>
    <row r="15" spans="1:9" ht="28.2" x14ac:dyDescent="0.3">
      <c r="A15" s="4" t="s">
        <v>29</v>
      </c>
      <c r="B15" s="4" t="s">
        <v>30</v>
      </c>
      <c r="C15" s="17">
        <v>342</v>
      </c>
      <c r="D15" s="18">
        <f>C15/C13</f>
        <v>0.64406779661016944</v>
      </c>
      <c r="E15" s="17">
        <v>1619</v>
      </c>
      <c r="F15" s="18">
        <f>E15/E13</f>
        <v>0.72503358710255261</v>
      </c>
    </row>
    <row r="16" spans="1:9" x14ac:dyDescent="0.3">
      <c r="A16" s="4" t="s">
        <v>31</v>
      </c>
      <c r="B16" s="4" t="s">
        <v>32</v>
      </c>
      <c r="C16" s="17">
        <v>118</v>
      </c>
      <c r="D16" s="18">
        <f>C16/C13</f>
        <v>0.22222222222222221</v>
      </c>
      <c r="E16" s="17">
        <v>341</v>
      </c>
      <c r="F16" s="18">
        <f>E16/E13</f>
        <v>0.15270935960591134</v>
      </c>
    </row>
    <row r="17" spans="1:9" ht="28.2" x14ac:dyDescent="0.3">
      <c r="A17" s="4" t="s">
        <v>33</v>
      </c>
      <c r="B17" s="4" t="s">
        <v>34</v>
      </c>
      <c r="C17" s="17">
        <v>71</v>
      </c>
      <c r="D17" s="18">
        <f>C17/C13</f>
        <v>0.13370998116760829</v>
      </c>
      <c r="E17" s="17">
        <v>273</v>
      </c>
      <c r="F17" s="18">
        <f>E17/E13</f>
        <v>0.12225705329153605</v>
      </c>
    </row>
    <row r="18" spans="1:9" ht="28.2" x14ac:dyDescent="0.3">
      <c r="A18" s="4" t="s">
        <v>35</v>
      </c>
      <c r="B18" s="4" t="s">
        <v>36</v>
      </c>
      <c r="C18" s="16">
        <f>C19+C20</f>
        <v>82</v>
      </c>
      <c r="D18" s="18">
        <f>C18/C13</f>
        <v>0.1544256120527307</v>
      </c>
      <c r="E18" s="16">
        <f>E19+E20</f>
        <v>278</v>
      </c>
      <c r="F18" s="18">
        <f>E18/E13</f>
        <v>0.1244961934617107</v>
      </c>
      <c r="I18" t="s">
        <v>37</v>
      </c>
    </row>
    <row r="19" spans="1:9" x14ac:dyDescent="0.3">
      <c r="A19" s="5" t="s">
        <v>38</v>
      </c>
      <c r="B19" s="4" t="s">
        <v>39</v>
      </c>
      <c r="C19" s="17">
        <v>82</v>
      </c>
      <c r="D19" s="18">
        <f>C19/C18</f>
        <v>1</v>
      </c>
      <c r="E19" s="17">
        <v>278</v>
      </c>
      <c r="F19" s="18">
        <f>E19/E18</f>
        <v>1</v>
      </c>
    </row>
    <row r="20" spans="1:9" x14ac:dyDescent="0.3">
      <c r="A20" s="4" t="s">
        <v>40</v>
      </c>
      <c r="B20" s="4" t="s">
        <v>11</v>
      </c>
      <c r="C20" s="17">
        <v>0</v>
      </c>
      <c r="D20" s="18">
        <f>C20/C18</f>
        <v>0</v>
      </c>
      <c r="E20" s="17">
        <v>0</v>
      </c>
      <c r="F20" s="18">
        <f>E20/E18</f>
        <v>0</v>
      </c>
    </row>
    <row r="21" spans="1:9" ht="28.2" x14ac:dyDescent="0.3">
      <c r="A21" s="4" t="s">
        <v>41</v>
      </c>
      <c r="B21" s="4" t="s">
        <v>42</v>
      </c>
      <c r="C21" s="16">
        <f>C22+C23+C24+C25</f>
        <v>413</v>
      </c>
      <c r="D21" s="18">
        <f>C21/C13</f>
        <v>0.77777777777777779</v>
      </c>
      <c r="E21" s="16">
        <f>E22+E23+E24+E25</f>
        <v>1655</v>
      </c>
      <c r="F21" s="18">
        <f>E21/E13</f>
        <v>0.74115539632781013</v>
      </c>
      <c r="I21" t="s">
        <v>43</v>
      </c>
    </row>
    <row r="22" spans="1:9" x14ac:dyDescent="0.3">
      <c r="A22" s="4" t="s">
        <v>44</v>
      </c>
      <c r="B22" s="4" t="s">
        <v>45</v>
      </c>
      <c r="C22" s="17">
        <v>270</v>
      </c>
      <c r="D22" s="18">
        <f>C22/C21</f>
        <v>0.65375302663438262</v>
      </c>
      <c r="E22" s="17">
        <v>1106</v>
      </c>
      <c r="F22" s="18">
        <f>E22/E21</f>
        <v>0.6682779456193354</v>
      </c>
    </row>
    <row r="23" spans="1:9" x14ac:dyDescent="0.3">
      <c r="A23" s="4" t="s">
        <v>46</v>
      </c>
      <c r="B23" s="4" t="s">
        <v>47</v>
      </c>
      <c r="C23" s="17">
        <v>137</v>
      </c>
      <c r="D23" s="18">
        <f>C23/C21</f>
        <v>0.33171912832929784</v>
      </c>
      <c r="E23" s="17">
        <v>531</v>
      </c>
      <c r="F23" s="18">
        <f>E23/E21</f>
        <v>0.32084592145015106</v>
      </c>
    </row>
    <row r="24" spans="1:9" ht="28.2" x14ac:dyDescent="0.3">
      <c r="A24" s="4" t="s">
        <v>48</v>
      </c>
      <c r="B24" s="4" t="s">
        <v>49</v>
      </c>
      <c r="C24" s="17">
        <v>6</v>
      </c>
      <c r="D24" s="18">
        <f>C24/C21</f>
        <v>1.4527845036319613E-2</v>
      </c>
      <c r="E24" s="17">
        <v>17</v>
      </c>
      <c r="F24" s="18">
        <f>E24/E21</f>
        <v>1.0271903323262841E-2</v>
      </c>
    </row>
    <row r="25" spans="1:9" x14ac:dyDescent="0.3">
      <c r="A25" s="4" t="s">
        <v>50</v>
      </c>
      <c r="B25" s="4" t="s">
        <v>51</v>
      </c>
      <c r="C25" s="17">
        <v>0</v>
      </c>
      <c r="D25" s="18">
        <f>C25/C21</f>
        <v>0</v>
      </c>
      <c r="E25" s="17">
        <v>1</v>
      </c>
      <c r="F25" s="18">
        <f>E25/E21</f>
        <v>6.0422960725075529E-4</v>
      </c>
    </row>
    <row r="26" spans="1:9" x14ac:dyDescent="0.3">
      <c r="A26" s="4" t="s">
        <v>52</v>
      </c>
      <c r="B26" s="4" t="s">
        <v>11</v>
      </c>
      <c r="C26" s="17">
        <v>36</v>
      </c>
      <c r="D26" s="18">
        <f>C26/C13</f>
        <v>6.7796610169491525E-2</v>
      </c>
      <c r="E26" s="17">
        <v>300</v>
      </c>
      <c r="F26" s="18">
        <f>E26/E13</f>
        <v>0.13434841021047916</v>
      </c>
    </row>
    <row r="27" spans="1:9" x14ac:dyDescent="0.3">
      <c r="A27" s="28" t="s">
        <v>53</v>
      </c>
      <c r="B27" s="29"/>
      <c r="C27" s="29"/>
      <c r="D27" s="29"/>
      <c r="E27" s="29"/>
      <c r="F27" s="30"/>
      <c r="I27" t="s">
        <v>54</v>
      </c>
    </row>
    <row r="28" spans="1:9" ht="28.2" x14ac:dyDescent="0.3">
      <c r="A28" s="4" t="s">
        <v>55</v>
      </c>
      <c r="B28" s="4" t="s">
        <v>56</v>
      </c>
      <c r="C28" s="17">
        <v>311</v>
      </c>
      <c r="D28" s="18">
        <f>C28/C13</f>
        <v>0.5856873822975518</v>
      </c>
      <c r="E28" s="17">
        <v>1390</v>
      </c>
      <c r="F28" s="18">
        <f>E28/E13</f>
        <v>0.62248096730855351</v>
      </c>
    </row>
    <row r="29" spans="1:9" x14ac:dyDescent="0.3">
      <c r="A29" s="4" t="s">
        <v>57</v>
      </c>
      <c r="B29" s="4" t="s">
        <v>58</v>
      </c>
      <c r="C29" s="17">
        <v>182</v>
      </c>
      <c r="D29" s="18">
        <f>C29/C28</f>
        <v>0.58520900321543412</v>
      </c>
      <c r="E29" s="17">
        <v>1030</v>
      </c>
      <c r="F29" s="18">
        <f>E29/E28</f>
        <v>0.74100719424460426</v>
      </c>
    </row>
    <row r="30" spans="1:9" x14ac:dyDescent="0.3">
      <c r="A30" s="4" t="s">
        <v>59</v>
      </c>
      <c r="B30" s="4" t="s">
        <v>60</v>
      </c>
      <c r="C30" s="17">
        <v>311</v>
      </c>
      <c r="D30" s="18">
        <f>C30/C28</f>
        <v>1</v>
      </c>
      <c r="E30" s="17">
        <v>1390</v>
      </c>
      <c r="F30" s="18">
        <f>E30/E28</f>
        <v>1</v>
      </c>
    </row>
    <row r="31" spans="1:9" ht="72.75" customHeight="1" x14ac:dyDescent="0.3">
      <c r="A31" s="2" t="s">
        <v>61</v>
      </c>
      <c r="B31" s="2" t="s">
        <v>62</v>
      </c>
      <c r="C31" s="20"/>
      <c r="D31" s="21"/>
      <c r="E31" s="21"/>
      <c r="F31" s="22"/>
    </row>
    <row r="32" spans="1:9" ht="28.2" x14ac:dyDescent="0.3">
      <c r="A32" s="4" t="s">
        <v>63</v>
      </c>
      <c r="B32" s="4" t="s">
        <v>64</v>
      </c>
      <c r="C32" s="17">
        <v>218</v>
      </c>
      <c r="D32" s="18">
        <f>C32/C13</f>
        <v>0.41054613935969869</v>
      </c>
      <c r="E32" s="17">
        <v>832</v>
      </c>
      <c r="F32" s="18">
        <f>E32/E13</f>
        <v>0.37259292431706226</v>
      </c>
    </row>
    <row r="33" spans="1:6" x14ac:dyDescent="0.3">
      <c r="A33" s="4" t="s">
        <v>65</v>
      </c>
      <c r="B33" s="4" t="s">
        <v>58</v>
      </c>
      <c r="C33" s="17">
        <v>157</v>
      </c>
      <c r="D33" s="18">
        <f>C33/C32</f>
        <v>0.72018348623853212</v>
      </c>
      <c r="E33" s="17">
        <v>589</v>
      </c>
      <c r="F33" s="18">
        <f>E33/E32</f>
        <v>0.70793269230769229</v>
      </c>
    </row>
    <row r="34" spans="1:6" x14ac:dyDescent="0.3">
      <c r="A34" s="4" t="s">
        <v>66</v>
      </c>
      <c r="B34" s="4" t="s">
        <v>60</v>
      </c>
      <c r="C34" s="17">
        <v>218</v>
      </c>
      <c r="D34" s="18">
        <f>C34/C32</f>
        <v>1</v>
      </c>
      <c r="E34" s="17">
        <v>832</v>
      </c>
      <c r="F34" s="18">
        <f>E34/E32</f>
        <v>1</v>
      </c>
    </row>
    <row r="35" spans="1:6" x14ac:dyDescent="0.3">
      <c r="A35" s="2" t="s">
        <v>67</v>
      </c>
      <c r="B35" s="2" t="s">
        <v>62</v>
      </c>
      <c r="C35" s="20"/>
      <c r="D35" s="21"/>
      <c r="E35" s="21"/>
      <c r="F35" s="22"/>
    </row>
    <row r="36" spans="1:6" ht="28.2" x14ac:dyDescent="0.3">
      <c r="A36" s="4" t="s">
        <v>68</v>
      </c>
      <c r="B36" s="4" t="s">
        <v>69</v>
      </c>
      <c r="C36" s="17">
        <v>2</v>
      </c>
      <c r="D36" s="18">
        <f>C36/C13</f>
        <v>3.766478342749529E-3</v>
      </c>
      <c r="E36" s="17">
        <v>11</v>
      </c>
      <c r="F36" s="18">
        <f>E36/E13</f>
        <v>4.9261083743842365E-3</v>
      </c>
    </row>
    <row r="37" spans="1:6" x14ac:dyDescent="0.3">
      <c r="A37" s="4" t="s">
        <v>70</v>
      </c>
      <c r="B37" s="4" t="s">
        <v>58</v>
      </c>
      <c r="C37" s="17">
        <v>0</v>
      </c>
      <c r="D37" s="18">
        <f>C37/C36</f>
        <v>0</v>
      </c>
      <c r="E37" s="17">
        <v>0</v>
      </c>
      <c r="F37" s="18">
        <f>E37/E36</f>
        <v>0</v>
      </c>
    </row>
    <row r="38" spans="1:6" x14ac:dyDescent="0.3">
      <c r="A38" s="4" t="s">
        <v>71</v>
      </c>
      <c r="B38" s="4" t="s">
        <v>60</v>
      </c>
      <c r="C38" s="17">
        <v>2</v>
      </c>
      <c r="D38" s="18">
        <f>C38/C36</f>
        <v>1</v>
      </c>
      <c r="E38" s="17">
        <v>11</v>
      </c>
      <c r="F38" s="18">
        <f>E38/E36</f>
        <v>1</v>
      </c>
    </row>
    <row r="39" spans="1:6" x14ac:dyDescent="0.3">
      <c r="A39" s="7" t="s">
        <v>72</v>
      </c>
      <c r="B39" s="23" t="s">
        <v>84</v>
      </c>
      <c r="C39" s="23"/>
      <c r="D39" s="23"/>
      <c r="E39" s="23"/>
      <c r="F39" s="23"/>
    </row>
    <row r="40" spans="1:6" x14ac:dyDescent="0.3">
      <c r="A40" s="8" t="s">
        <v>73</v>
      </c>
      <c r="B40" s="9" t="s">
        <v>74</v>
      </c>
      <c r="C40" s="10"/>
      <c r="D40" s="10"/>
      <c r="E40" s="10"/>
      <c r="F40" s="10"/>
    </row>
    <row r="41" spans="1:6" x14ac:dyDescent="0.3">
      <c r="A41" s="11"/>
      <c r="B41" s="11"/>
      <c r="C41" s="11"/>
      <c r="D41" s="11"/>
      <c r="E41" s="11"/>
      <c r="F41" s="11"/>
    </row>
    <row r="42" spans="1:6" x14ac:dyDescent="0.3">
      <c r="B42" s="12" t="s">
        <v>75</v>
      </c>
    </row>
    <row r="43" spans="1:6" x14ac:dyDescent="0.3">
      <c r="B43" t="s">
        <v>76</v>
      </c>
    </row>
    <row r="44" spans="1:6" x14ac:dyDescent="0.3">
      <c r="B44" s="13" t="s">
        <v>77</v>
      </c>
    </row>
    <row r="46" spans="1:6" x14ac:dyDescent="0.3">
      <c r="B46" t="s">
        <v>78</v>
      </c>
    </row>
    <row r="47" spans="1:6" x14ac:dyDescent="0.3">
      <c r="B47" t="s">
        <v>85</v>
      </c>
    </row>
  </sheetData>
  <sheetProtection password="F652" sheet="1" objects="1" scenarios="1" selectLockedCells="1"/>
  <protectedRanges>
    <protectedRange password="CC3D" sqref="E36:E38" name="Диапазон18"/>
    <protectedRange password="CC3D" sqref="C35:F35" name="Диапазон16"/>
    <protectedRange password="CC3D" sqref="C32:C34" name="Диапазон14"/>
    <protectedRange password="CC3D" sqref="E28:E30" name="Диапазон12"/>
    <protectedRange password="CC3D" sqref="E22:E26" name="Диапазон10"/>
    <protectedRange password="CC3D" sqref="E19:E20" name="Диапазон8"/>
    <protectedRange password="CC3D" sqref="E14:E17" name="Диапазон6"/>
    <protectedRange password="CC3D" sqref="E8:E12" name="Диапазон4"/>
    <protectedRange password="CC3D" sqref="E5:E6" name="Диапазон2"/>
    <protectedRange password="CC3D" sqref="C5:C6" name="Диапазон1"/>
    <protectedRange password="CC3D" sqref="C8:C12" name="Диапазон3"/>
    <protectedRange password="CC3D" sqref="C14:C17" name="Диапазон5"/>
    <protectedRange password="CC3D" sqref="C19:C20" name="Диапазон7"/>
    <protectedRange password="CC3D" sqref="C22:C26" name="Диапазон9"/>
    <protectedRange password="CC3D" sqref="C28:C30" name="Диапазон11"/>
    <protectedRange password="CC3D" sqref="C31:F31" name="Диапазон13"/>
    <protectedRange password="CC3D" sqref="E32:E34" name="Диапазон15"/>
    <protectedRange password="CC3D" sqref="C36:C38" name="Диапазон17"/>
  </protectedRanges>
  <mergeCells count="8">
    <mergeCell ref="C35:F35"/>
    <mergeCell ref="B39:F39"/>
    <mergeCell ref="A1:A2"/>
    <mergeCell ref="B1:B2"/>
    <mergeCell ref="C1:D1"/>
    <mergeCell ref="E1:F1"/>
    <mergeCell ref="A27:F27"/>
    <mergeCell ref="C31:F31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ника</dc:creator>
  <cp:lastModifiedBy>Arhiv-135</cp:lastModifiedBy>
  <cp:lastPrinted>2019-09-15T12:38:03Z</cp:lastPrinted>
  <dcterms:created xsi:type="dcterms:W3CDTF">2018-10-22T12:54:09Z</dcterms:created>
  <dcterms:modified xsi:type="dcterms:W3CDTF">2020-12-05T12:24:56Z</dcterms:modified>
</cp:coreProperties>
</file>