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hiv-135\Desktop\Архивный отдел\Годовой отчет за 2022 год\По запросам\"/>
    </mc:Choice>
  </mc:AlternateContent>
  <bookViews>
    <workbookView xWindow="0" yWindow="60" windowWidth="19440" windowHeight="92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4" i="1" l="1"/>
  <c r="D5" i="1" s="1"/>
  <c r="F38" i="1"/>
  <c r="D38" i="1"/>
  <c r="F34" i="1"/>
  <c r="F33" i="1"/>
  <c r="F30" i="1"/>
  <c r="F29" i="1"/>
  <c r="D34" i="1"/>
  <c r="D30" i="1"/>
  <c r="F37" i="1"/>
  <c r="D37" i="1"/>
  <c r="D33" i="1"/>
  <c r="D29" i="1"/>
  <c r="E21" i="1"/>
  <c r="F23" i="1" s="1"/>
  <c r="E18" i="1"/>
  <c r="F19" i="1" s="1"/>
  <c r="E7" i="1"/>
  <c r="F9" i="1" s="1"/>
  <c r="E4" i="1"/>
  <c r="F6" i="1" s="1"/>
  <c r="C21" i="1"/>
  <c r="D25" i="1" s="1"/>
  <c r="C18" i="1"/>
  <c r="D20" i="1" s="1"/>
  <c r="C7" i="1"/>
  <c r="D10" i="1" s="1"/>
  <c r="F20" i="1"/>
  <c r="F22" i="1"/>
  <c r="D19" i="1" l="1"/>
  <c r="F8" i="1"/>
  <c r="D11" i="1"/>
  <c r="F24" i="1"/>
  <c r="F10" i="1"/>
  <c r="F5" i="1"/>
  <c r="D8" i="1"/>
  <c r="D6" i="1"/>
  <c r="C3" i="1"/>
  <c r="C13" i="1"/>
  <c r="D18" i="1" s="1"/>
  <c r="E3" i="1"/>
  <c r="F7" i="1" s="1"/>
  <c r="E13" i="1"/>
  <c r="D22" i="1"/>
  <c r="D9" i="1"/>
  <c r="D24" i="1"/>
  <c r="D23" i="1"/>
  <c r="F11" i="1"/>
  <c r="F25" i="1"/>
  <c r="D15" i="1" l="1"/>
  <c r="D36" i="1"/>
  <c r="D21" i="1"/>
  <c r="D26" i="1"/>
  <c r="D17" i="1"/>
  <c r="D14" i="1"/>
  <c r="D28" i="1"/>
  <c r="D16" i="1"/>
  <c r="D32" i="1"/>
  <c r="D13" i="1"/>
  <c r="D4" i="1"/>
  <c r="D12" i="1"/>
  <c r="D7" i="1"/>
  <c r="F15" i="1"/>
  <c r="F26" i="1"/>
  <c r="F14" i="1"/>
  <c r="F17" i="1"/>
  <c r="F13" i="1"/>
  <c r="F21" i="1"/>
  <c r="F28" i="1"/>
  <c r="F32" i="1"/>
  <c r="F18" i="1"/>
  <c r="F36" i="1"/>
  <c r="F16" i="1"/>
  <c r="F12" i="1"/>
  <c r="F4" i="1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<sst xmlns="http://schemas.openxmlformats.org/spreadsheetml/2006/main" count="97" uniqueCount="86">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</sst>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9" workbookViewId="0">
      <selection activeCell="E38" sqref="E38"/>
    </sheetView>
  </sheetViews>
  <sheetFormatPr defaultRowHeight="14.4" x14ac:dyDescent="0.3"/>
  <cols>
    <col min="1" max="1" width="6.88671875" bestFit="1" customWidth="1"/>
    <col min="2" max="2" width="42" customWidth="1"/>
    <col min="3" max="4" width="12.6640625" customWidth="1"/>
    <col min="5" max="5" width="14.6640625" customWidth="1"/>
    <col min="6" max="6" width="13.33203125" customWidth="1"/>
  </cols>
  <sheetData>
    <row r="1" spans="1:9" ht="41.4" customHeight="1" x14ac:dyDescent="0.3">
      <c r="A1" s="24" t="s">
        <v>0</v>
      </c>
      <c r="B1" s="24" t="s">
        <v>1</v>
      </c>
      <c r="C1" s="26" t="s">
        <v>79</v>
      </c>
      <c r="D1" s="27"/>
      <c r="E1" s="26" t="s">
        <v>82</v>
      </c>
      <c r="F1" s="27"/>
    </row>
    <row r="2" spans="1:9" x14ac:dyDescent="0.3">
      <c r="A2" s="25"/>
      <c r="B2" s="25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 x14ac:dyDescent="0.3">
      <c r="A3" s="2" t="s">
        <v>2</v>
      </c>
      <c r="B3" s="2" t="s">
        <v>3</v>
      </c>
      <c r="C3" s="15">
        <f>C4+C7+C12</f>
        <v>438</v>
      </c>
      <c r="D3" s="14" t="s">
        <v>83</v>
      </c>
      <c r="E3" s="15">
        <f>E4+E7+E12</f>
        <v>1867</v>
      </c>
      <c r="F3" s="14" t="s">
        <v>83</v>
      </c>
      <c r="I3" s="3" t="s">
        <v>4</v>
      </c>
    </row>
    <row r="4" spans="1:9" x14ac:dyDescent="0.3">
      <c r="A4" s="4" t="s">
        <v>5</v>
      </c>
      <c r="B4" s="4" t="s">
        <v>6</v>
      </c>
      <c r="C4" s="19">
        <f>C5+C6</f>
        <v>95</v>
      </c>
      <c r="D4" s="18">
        <f>C4/C3</f>
        <v>0.21689497716894976</v>
      </c>
      <c r="E4" s="16">
        <f>E5+E6</f>
        <v>423</v>
      </c>
      <c r="F4" s="18">
        <f>E4/E3</f>
        <v>0.22656668452062131</v>
      </c>
      <c r="I4" t="s">
        <v>7</v>
      </c>
    </row>
    <row r="5" spans="1:9" x14ac:dyDescent="0.3">
      <c r="A5" s="5" t="s">
        <v>8</v>
      </c>
      <c r="B5" s="4" t="s">
        <v>9</v>
      </c>
      <c r="C5" s="17">
        <v>95</v>
      </c>
      <c r="D5" s="18">
        <f>C5/C4</f>
        <v>1</v>
      </c>
      <c r="E5" s="17">
        <v>423</v>
      </c>
      <c r="F5" s="18">
        <f>E5/E4</f>
        <v>1</v>
      </c>
    </row>
    <row r="6" spans="1:9" x14ac:dyDescent="0.3">
      <c r="A6" s="4" t="s">
        <v>10</v>
      </c>
      <c r="B6" s="4" t="s">
        <v>11</v>
      </c>
      <c r="C6" s="17">
        <v>0</v>
      </c>
      <c r="D6" s="18">
        <f>C6/C4</f>
        <v>0</v>
      </c>
      <c r="E6" s="17">
        <v>0</v>
      </c>
      <c r="F6" s="18">
        <f>E6/E4</f>
        <v>0</v>
      </c>
    </row>
    <row r="7" spans="1:9" ht="16.5" customHeight="1" x14ac:dyDescent="0.3">
      <c r="A7" s="4" t="s">
        <v>12</v>
      </c>
      <c r="B7" s="4" t="s">
        <v>13</v>
      </c>
      <c r="C7" s="16">
        <f>C8+C9+C10+C11</f>
        <v>292</v>
      </c>
      <c r="D7" s="18">
        <f>C7/C3</f>
        <v>0.66666666666666663</v>
      </c>
      <c r="E7" s="16">
        <f>E8+E9+E10+E11</f>
        <v>1221</v>
      </c>
      <c r="F7" s="18">
        <f>E7/E3</f>
        <v>0.65399035886448853</v>
      </c>
      <c r="I7" t="s">
        <v>14</v>
      </c>
    </row>
    <row r="8" spans="1:9" x14ac:dyDescent="0.3">
      <c r="A8" s="4" t="s">
        <v>15</v>
      </c>
      <c r="B8" s="4" t="s">
        <v>16</v>
      </c>
      <c r="C8" s="17">
        <v>178</v>
      </c>
      <c r="D8" s="18">
        <f>C8/C7</f>
        <v>0.6095890410958904</v>
      </c>
      <c r="E8" s="17">
        <v>808</v>
      </c>
      <c r="F8" s="18">
        <f>E8/E7</f>
        <v>0.66175266175266179</v>
      </c>
    </row>
    <row r="9" spans="1:9" x14ac:dyDescent="0.3">
      <c r="A9" s="4" t="s">
        <v>17</v>
      </c>
      <c r="B9" s="4" t="s">
        <v>18</v>
      </c>
      <c r="C9" s="17">
        <v>101</v>
      </c>
      <c r="D9" s="18">
        <f>C9/C7</f>
        <v>0.3458904109589041</v>
      </c>
      <c r="E9" s="17">
        <v>379</v>
      </c>
      <c r="F9" s="18">
        <f>E9/E7</f>
        <v>0.31040131040131042</v>
      </c>
    </row>
    <row r="10" spans="1:9" x14ac:dyDescent="0.3">
      <c r="A10" s="4" t="s">
        <v>19</v>
      </c>
      <c r="B10" s="4" t="s">
        <v>20</v>
      </c>
      <c r="C10" s="17">
        <v>12</v>
      </c>
      <c r="D10" s="18">
        <f>C10/C7</f>
        <v>4.1095890410958902E-2</v>
      </c>
      <c r="E10" s="17">
        <v>31</v>
      </c>
      <c r="F10" s="18">
        <f>E10/E7</f>
        <v>2.5389025389025387E-2</v>
      </c>
    </row>
    <row r="11" spans="1:9" x14ac:dyDescent="0.3">
      <c r="A11" s="4" t="s">
        <v>21</v>
      </c>
      <c r="B11" s="4" t="s">
        <v>22</v>
      </c>
      <c r="C11" s="17">
        <v>1</v>
      </c>
      <c r="D11" s="18">
        <f>C11/C7</f>
        <v>3.4246575342465752E-3</v>
      </c>
      <c r="E11" s="17">
        <v>3</v>
      </c>
      <c r="F11" s="18">
        <f>E11/E7</f>
        <v>2.4570024570024569E-3</v>
      </c>
    </row>
    <row r="12" spans="1:9" x14ac:dyDescent="0.3">
      <c r="A12" s="4" t="s">
        <v>23</v>
      </c>
      <c r="B12" s="4" t="s">
        <v>11</v>
      </c>
      <c r="C12" s="17">
        <v>51</v>
      </c>
      <c r="D12" s="18">
        <f>C12/C3</f>
        <v>0.11643835616438356</v>
      </c>
      <c r="E12" s="17">
        <v>223</v>
      </c>
      <c r="F12" s="18">
        <f>E12/E3</f>
        <v>0.1194429566148902</v>
      </c>
    </row>
    <row r="13" spans="1:9" x14ac:dyDescent="0.3">
      <c r="A13" s="4" t="s">
        <v>24</v>
      </c>
      <c r="B13" s="4" t="s">
        <v>25</v>
      </c>
      <c r="C13" s="16">
        <f>C18+C21+C26</f>
        <v>480</v>
      </c>
      <c r="D13" s="18">
        <f>C13/C3</f>
        <v>1.095890410958904</v>
      </c>
      <c r="E13" s="16">
        <f>E18+E21+E26</f>
        <v>1874</v>
      </c>
      <c r="F13" s="18">
        <f>E13/E3</f>
        <v>1.0037493304767007</v>
      </c>
      <c r="I13" t="s">
        <v>26</v>
      </c>
    </row>
    <row r="14" spans="1:9" ht="28.2" x14ac:dyDescent="0.3">
      <c r="A14" s="6" t="s">
        <v>27</v>
      </c>
      <c r="B14" s="4" t="s">
        <v>28</v>
      </c>
      <c r="C14" s="17">
        <v>480</v>
      </c>
      <c r="D14" s="18">
        <f>C14/C13</f>
        <v>1</v>
      </c>
      <c r="E14" s="17">
        <v>1874</v>
      </c>
      <c r="F14" s="18">
        <f>E14/E13</f>
        <v>1</v>
      </c>
    </row>
    <row r="15" spans="1:9" ht="28.2" x14ac:dyDescent="0.3">
      <c r="A15" s="4" t="s">
        <v>29</v>
      </c>
      <c r="B15" s="4" t="s">
        <v>30</v>
      </c>
      <c r="C15" s="17">
        <v>371</v>
      </c>
      <c r="D15" s="18">
        <f>C15/C13</f>
        <v>0.7729166666666667</v>
      </c>
      <c r="E15" s="17">
        <v>1395</v>
      </c>
      <c r="F15" s="18">
        <f>E15/E13</f>
        <v>0.74439701173959449</v>
      </c>
    </row>
    <row r="16" spans="1:9" x14ac:dyDescent="0.3">
      <c r="A16" s="4" t="s">
        <v>31</v>
      </c>
      <c r="B16" s="4" t="s">
        <v>32</v>
      </c>
      <c r="C16" s="17">
        <v>69</v>
      </c>
      <c r="D16" s="18">
        <f>C16/C13</f>
        <v>0.14374999999999999</v>
      </c>
      <c r="E16" s="17">
        <v>327</v>
      </c>
      <c r="F16" s="18">
        <f>E16/E13</f>
        <v>0.17449306296691569</v>
      </c>
    </row>
    <row r="17" spans="1:9" ht="28.2" x14ac:dyDescent="0.3">
      <c r="A17" s="4" t="s">
        <v>33</v>
      </c>
      <c r="B17" s="4" t="s">
        <v>34</v>
      </c>
      <c r="C17" s="17">
        <v>30</v>
      </c>
      <c r="D17" s="18">
        <f>C17/C13</f>
        <v>6.25E-2</v>
      </c>
      <c r="E17" s="17">
        <v>152</v>
      </c>
      <c r="F17" s="18">
        <f>E17/E13</f>
        <v>8.1109925293489857E-2</v>
      </c>
    </row>
    <row r="18" spans="1:9" ht="28.2" x14ac:dyDescent="0.3">
      <c r="A18" s="4" t="s">
        <v>35</v>
      </c>
      <c r="B18" s="4" t="s">
        <v>36</v>
      </c>
      <c r="C18" s="16">
        <f>C19+C20</f>
        <v>111</v>
      </c>
      <c r="D18" s="18">
        <f>C18/C13</f>
        <v>0.23125000000000001</v>
      </c>
      <c r="E18" s="16">
        <f>E19+E20</f>
        <v>411</v>
      </c>
      <c r="F18" s="18">
        <f>E18/E13</f>
        <v>0.2193169690501601</v>
      </c>
      <c r="I18" t="s">
        <v>37</v>
      </c>
    </row>
    <row r="19" spans="1:9" x14ac:dyDescent="0.3">
      <c r="A19" s="5" t="s">
        <v>38</v>
      </c>
      <c r="B19" s="4" t="s">
        <v>39</v>
      </c>
      <c r="C19" s="17">
        <v>111</v>
      </c>
      <c r="D19" s="18">
        <f>C19/C18</f>
        <v>1</v>
      </c>
      <c r="E19" s="17">
        <v>411</v>
      </c>
      <c r="F19" s="18">
        <f>E19/E18</f>
        <v>1</v>
      </c>
    </row>
    <row r="20" spans="1:9" x14ac:dyDescent="0.3">
      <c r="A20" s="4" t="s">
        <v>40</v>
      </c>
      <c r="B20" s="4" t="s">
        <v>11</v>
      </c>
      <c r="C20" s="17">
        <v>0</v>
      </c>
      <c r="D20" s="18">
        <f>C20/C18</f>
        <v>0</v>
      </c>
      <c r="E20" s="17">
        <v>0</v>
      </c>
      <c r="F20" s="18">
        <f>E20/E18</f>
        <v>0</v>
      </c>
    </row>
    <row r="21" spans="1:9" ht="28.2" x14ac:dyDescent="0.3">
      <c r="A21" s="4" t="s">
        <v>41</v>
      </c>
      <c r="B21" s="4" t="s">
        <v>42</v>
      </c>
      <c r="C21" s="16">
        <f>C22+C23+C24+C25</f>
        <v>316</v>
      </c>
      <c r="D21" s="18">
        <f>C21/C13</f>
        <v>0.65833333333333333</v>
      </c>
      <c r="E21" s="16">
        <f>E22+E23+E24+E25</f>
        <v>1230</v>
      </c>
      <c r="F21" s="18">
        <f>E21/E13</f>
        <v>0.65635005336179297</v>
      </c>
      <c r="I21" t="s">
        <v>43</v>
      </c>
    </row>
    <row r="22" spans="1:9" x14ac:dyDescent="0.3">
      <c r="A22" s="4" t="s">
        <v>44</v>
      </c>
      <c r="B22" s="4" t="s">
        <v>45</v>
      </c>
      <c r="C22" s="17">
        <v>199</v>
      </c>
      <c r="D22" s="18">
        <f>C22/C21</f>
        <v>0.629746835443038</v>
      </c>
      <c r="E22" s="17">
        <v>808</v>
      </c>
      <c r="F22" s="18">
        <f>E22/E21</f>
        <v>0.65691056910569101</v>
      </c>
    </row>
    <row r="23" spans="1:9" x14ac:dyDescent="0.3">
      <c r="A23" s="4" t="s">
        <v>46</v>
      </c>
      <c r="B23" s="4" t="s">
        <v>47</v>
      </c>
      <c r="C23" s="17">
        <v>102</v>
      </c>
      <c r="D23" s="18">
        <f>C23/C21</f>
        <v>0.32278481012658228</v>
      </c>
      <c r="E23" s="17">
        <v>387</v>
      </c>
      <c r="F23" s="18">
        <f>E23/E21</f>
        <v>0.31463414634146342</v>
      </c>
    </row>
    <row r="24" spans="1:9" ht="28.2" x14ac:dyDescent="0.3">
      <c r="A24" s="4" t="s">
        <v>48</v>
      </c>
      <c r="B24" s="4" t="s">
        <v>49</v>
      </c>
      <c r="C24" s="17">
        <v>14</v>
      </c>
      <c r="D24" s="18">
        <f>C24/C21</f>
        <v>4.4303797468354431E-2</v>
      </c>
      <c r="E24" s="17">
        <v>32</v>
      </c>
      <c r="F24" s="18">
        <f>E24/E21</f>
        <v>2.6016260162601626E-2</v>
      </c>
    </row>
    <row r="25" spans="1:9" x14ac:dyDescent="0.3">
      <c r="A25" s="4" t="s">
        <v>50</v>
      </c>
      <c r="B25" s="4" t="s">
        <v>51</v>
      </c>
      <c r="C25" s="17">
        <v>1</v>
      </c>
      <c r="D25" s="18">
        <f>C25/C21</f>
        <v>3.1645569620253164E-3</v>
      </c>
      <c r="E25" s="17">
        <v>3</v>
      </c>
      <c r="F25" s="18">
        <f>E25/E21</f>
        <v>2.4390243902439024E-3</v>
      </c>
    </row>
    <row r="26" spans="1:9" x14ac:dyDescent="0.3">
      <c r="A26" s="4" t="s">
        <v>52</v>
      </c>
      <c r="B26" s="4" t="s">
        <v>11</v>
      </c>
      <c r="C26" s="17">
        <v>53</v>
      </c>
      <c r="D26" s="18">
        <f>C26/C13</f>
        <v>0.11041666666666666</v>
      </c>
      <c r="E26" s="17">
        <v>233</v>
      </c>
      <c r="F26" s="18">
        <f>E26/E13</f>
        <v>0.12433297758804696</v>
      </c>
    </row>
    <row r="27" spans="1:9" x14ac:dyDescent="0.3">
      <c r="A27" s="28" t="s">
        <v>53</v>
      </c>
      <c r="B27" s="29"/>
      <c r="C27" s="29"/>
      <c r="D27" s="29"/>
      <c r="E27" s="29"/>
      <c r="F27" s="30"/>
      <c r="I27" t="s">
        <v>54</v>
      </c>
    </row>
    <row r="28" spans="1:9" ht="28.2" x14ac:dyDescent="0.3">
      <c r="A28" s="4" t="s">
        <v>55</v>
      </c>
      <c r="B28" s="4" t="s">
        <v>56</v>
      </c>
      <c r="C28" s="17">
        <v>251</v>
      </c>
      <c r="D28" s="18">
        <f>C28/C13</f>
        <v>0.5229166666666667</v>
      </c>
      <c r="E28" s="17">
        <v>987</v>
      </c>
      <c r="F28" s="18">
        <f>E28/E13</f>
        <v>0.52668089647812166</v>
      </c>
    </row>
    <row r="29" spans="1:9" x14ac:dyDescent="0.3">
      <c r="A29" s="4" t="s">
        <v>57</v>
      </c>
      <c r="B29" s="4" t="s">
        <v>58</v>
      </c>
      <c r="C29" s="17">
        <v>179</v>
      </c>
      <c r="D29" s="18">
        <f>C29/C28</f>
        <v>0.71314741035856577</v>
      </c>
      <c r="E29" s="17">
        <v>650</v>
      </c>
      <c r="F29" s="18">
        <f>E29/E28</f>
        <v>0.6585612968591692</v>
      </c>
    </row>
    <row r="30" spans="1:9" x14ac:dyDescent="0.3">
      <c r="A30" s="4" t="s">
        <v>59</v>
      </c>
      <c r="B30" s="4" t="s">
        <v>60</v>
      </c>
      <c r="C30" s="17">
        <v>251</v>
      </c>
      <c r="D30" s="18">
        <f>C30/C28</f>
        <v>1</v>
      </c>
      <c r="E30" s="17">
        <v>987</v>
      </c>
      <c r="F30" s="18">
        <f>E30/E28</f>
        <v>1</v>
      </c>
    </row>
    <row r="31" spans="1:9" ht="72.75" customHeight="1" x14ac:dyDescent="0.3">
      <c r="A31" s="2" t="s">
        <v>61</v>
      </c>
      <c r="B31" s="2" t="s">
        <v>62</v>
      </c>
      <c r="C31" s="20"/>
      <c r="D31" s="21"/>
      <c r="E31" s="21"/>
      <c r="F31" s="22"/>
    </row>
    <row r="32" spans="1:9" ht="28.2" x14ac:dyDescent="0.3">
      <c r="A32" s="4" t="s">
        <v>63</v>
      </c>
      <c r="B32" s="4" t="s">
        <v>64</v>
      </c>
      <c r="C32" s="17">
        <v>223</v>
      </c>
      <c r="D32" s="18">
        <f>C32/C13</f>
        <v>0.46458333333333335</v>
      </c>
      <c r="E32" s="17">
        <v>865</v>
      </c>
      <c r="F32" s="18">
        <f>E32/E13</f>
        <v>0.4615795090715048</v>
      </c>
    </row>
    <row r="33" spans="1:6" x14ac:dyDescent="0.3">
      <c r="A33" s="4" t="s">
        <v>65</v>
      </c>
      <c r="B33" s="4" t="s">
        <v>58</v>
      </c>
      <c r="C33" s="17">
        <v>202</v>
      </c>
      <c r="D33" s="18">
        <f>C33/C32</f>
        <v>0.905829596412556</v>
      </c>
      <c r="E33" s="17">
        <v>745</v>
      </c>
      <c r="F33" s="18">
        <f>E33/E32</f>
        <v>0.86127167630057799</v>
      </c>
    </row>
    <row r="34" spans="1:6" x14ac:dyDescent="0.3">
      <c r="A34" s="4" t="s">
        <v>66</v>
      </c>
      <c r="B34" s="4" t="s">
        <v>60</v>
      </c>
      <c r="C34" s="17">
        <v>223</v>
      </c>
      <c r="D34" s="18">
        <f>C34/C32</f>
        <v>1</v>
      </c>
      <c r="E34" s="17">
        <v>865</v>
      </c>
      <c r="F34" s="18">
        <f>E34/E32</f>
        <v>1</v>
      </c>
    </row>
    <row r="35" spans="1:6" x14ac:dyDescent="0.3">
      <c r="A35" s="2" t="s">
        <v>67</v>
      </c>
      <c r="B35" s="2" t="s">
        <v>62</v>
      </c>
      <c r="C35" s="20"/>
      <c r="D35" s="21"/>
      <c r="E35" s="21"/>
      <c r="F35" s="22"/>
    </row>
    <row r="36" spans="1:6" ht="28.2" x14ac:dyDescent="0.3">
      <c r="A36" s="4" t="s">
        <v>68</v>
      </c>
      <c r="B36" s="4" t="s">
        <v>69</v>
      </c>
      <c r="C36" s="17">
        <v>6</v>
      </c>
      <c r="D36" s="18">
        <f>C36/C13</f>
        <v>1.2500000000000001E-2</v>
      </c>
      <c r="E36" s="17">
        <v>22</v>
      </c>
      <c r="F36" s="18">
        <f>E36/E13</f>
        <v>1.1739594450373533E-2</v>
      </c>
    </row>
    <row r="37" spans="1:6" x14ac:dyDescent="0.3">
      <c r="A37" s="4" t="s">
        <v>70</v>
      </c>
      <c r="B37" s="4" t="s">
        <v>58</v>
      </c>
      <c r="C37" s="17">
        <v>0</v>
      </c>
      <c r="D37" s="18">
        <f>C37/C36</f>
        <v>0</v>
      </c>
      <c r="E37" s="17">
        <v>0</v>
      </c>
      <c r="F37" s="18">
        <f>E37/E36</f>
        <v>0</v>
      </c>
    </row>
    <row r="38" spans="1:6" x14ac:dyDescent="0.3">
      <c r="A38" s="4" t="s">
        <v>71</v>
      </c>
      <c r="B38" s="4" t="s">
        <v>60</v>
      </c>
      <c r="C38" s="17">
        <v>6</v>
      </c>
      <c r="D38" s="18">
        <f>C38/C36</f>
        <v>1</v>
      </c>
      <c r="E38" s="17">
        <v>22</v>
      </c>
      <c r="F38" s="18">
        <f>E38/E36</f>
        <v>1</v>
      </c>
    </row>
    <row r="39" spans="1:6" x14ac:dyDescent="0.3">
      <c r="A39" s="7" t="s">
        <v>72</v>
      </c>
      <c r="B39" s="23" t="s">
        <v>84</v>
      </c>
      <c r="C39" s="23"/>
      <c r="D39" s="23"/>
      <c r="E39" s="23"/>
      <c r="F39" s="23"/>
    </row>
    <row r="40" spans="1:6" x14ac:dyDescent="0.3">
      <c r="A40" s="8" t="s">
        <v>73</v>
      </c>
      <c r="B40" s="9" t="s">
        <v>74</v>
      </c>
      <c r="C40" s="10"/>
      <c r="D40" s="10"/>
      <c r="E40" s="10"/>
      <c r="F40" s="10"/>
    </row>
    <row r="41" spans="1:6" x14ac:dyDescent="0.3">
      <c r="A41" s="11"/>
      <c r="B41" s="11"/>
      <c r="C41" s="11"/>
      <c r="D41" s="11"/>
      <c r="E41" s="11"/>
      <c r="F41" s="11"/>
    </row>
    <row r="42" spans="1:6" x14ac:dyDescent="0.3">
      <c r="B42" s="12" t="s">
        <v>75</v>
      </c>
    </row>
    <row r="43" spans="1:6" x14ac:dyDescent="0.3">
      <c r="B43" t="s">
        <v>76</v>
      </c>
    </row>
    <row r="44" spans="1:6" x14ac:dyDescent="0.3">
      <c r="B44" s="13" t="s">
        <v>77</v>
      </c>
    </row>
    <row r="46" spans="1:6" x14ac:dyDescent="0.3">
      <c r="B46" t="s">
        <v>78</v>
      </c>
    </row>
    <row r="47" spans="1:6" x14ac:dyDescent="0.3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C35:F35"/>
    <mergeCell ref="B39:F39"/>
    <mergeCell ref="A1:A2"/>
    <mergeCell ref="B1:B2"/>
    <mergeCell ref="C1:D1"/>
    <mergeCell ref="E1:F1"/>
    <mergeCell ref="A27:F27"/>
    <mergeCell ref="C31:F3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Arhiv-135</cp:lastModifiedBy>
  <cp:lastPrinted>2019-09-15T12:38:03Z</cp:lastPrinted>
  <dcterms:created xsi:type="dcterms:W3CDTF">2018-10-22T12:54:09Z</dcterms:created>
  <dcterms:modified xsi:type="dcterms:W3CDTF">2022-12-10T11:16:32Z</dcterms:modified>
</cp:coreProperties>
</file>